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ano-my.sharepoint.com/personal/trondea_uia_no/Documents/JOBB/Skjemaer/"/>
    </mc:Choice>
  </mc:AlternateContent>
  <xr:revisionPtr revIDLastSave="0" documentId="8_{511F6A90-D275-4441-912C-F17EDA2CCB3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kjema refusjon praksis" sheetId="1" r:id="rId1"/>
    <sheet name="Diagram1" sheetId="4" r:id="rId2"/>
    <sheet name="Ark3" sheetId="3" state="hidden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5" i="1" l="1"/>
  <c r="B54" i="1"/>
  <c r="B38" i="1" l="1"/>
  <c r="B37" i="1"/>
  <c r="B36" i="1"/>
  <c r="B35" i="1"/>
  <c r="B30" i="1"/>
  <c r="D35" i="1" l="1"/>
  <c r="E20" i="1" l="1"/>
  <c r="B31" i="1" s="1"/>
  <c r="B32" i="1" l="1"/>
  <c r="D36" i="1"/>
  <c r="D37" i="1"/>
  <c r="D38" i="1"/>
  <c r="D39" i="1" l="1"/>
  <c r="D49" i="1"/>
  <c r="D50" i="1"/>
  <c r="D48" i="1"/>
  <c r="B44" i="1"/>
  <c r="D51" i="1" l="1"/>
  <c r="B59" i="1" s="1"/>
  <c r="B56" i="1"/>
  <c r="B60" i="1" s="1"/>
  <c r="B61" i="1" l="1"/>
</calcChain>
</file>

<file path=xl/sharedStrings.xml><?xml version="1.0" encoding="utf-8"?>
<sst xmlns="http://schemas.openxmlformats.org/spreadsheetml/2006/main" count="136" uniqueCount="114">
  <si>
    <t>Krav om refusjon for studenter</t>
  </si>
  <si>
    <t>Dekning av utgifter til reise/opphold i forbindelse med obligatorisk praksis i studier ved Universitetet i Agder</t>
  </si>
  <si>
    <t>Hovedregler:</t>
  </si>
  <si>
    <t>For studenter:</t>
  </si>
  <si>
    <t>(Fyll inn fargede celler)</t>
  </si>
  <si>
    <t>Refusjon av brukers reiser: (det er folketrygdens sats som gjelder)</t>
  </si>
  <si>
    <t>Navn</t>
  </si>
  <si>
    <t>Fødselsnr.</t>
  </si>
  <si>
    <t>Type</t>
  </si>
  <si>
    <t>Sats</t>
  </si>
  <si>
    <t>Hjemstedsadresse:</t>
  </si>
  <si>
    <t>Alder</t>
  </si>
  <si>
    <t>Bruk av egen bil</t>
  </si>
  <si>
    <t>per km</t>
  </si>
  <si>
    <t>Semesteradresse</t>
  </si>
  <si>
    <t>Skattekommune</t>
  </si>
  <si>
    <t>Tillegg for passasjer</t>
  </si>
  <si>
    <t>Bankkontonr.</t>
  </si>
  <si>
    <t>Kilde:</t>
  </si>
  <si>
    <t>Postnr. og poststed</t>
  </si>
  <si>
    <t>Fakultet/Avdeling (velg)</t>
  </si>
  <si>
    <t>-</t>
  </si>
  <si>
    <t>Stilling</t>
  </si>
  <si>
    <t>Student</t>
  </si>
  <si>
    <t>Studieprogram (velg)</t>
  </si>
  <si>
    <t>Virksomhet</t>
  </si>
  <si>
    <t>Universitetet i Agder</t>
  </si>
  <si>
    <t>Studiested (velg)</t>
  </si>
  <si>
    <t>Første reisedato</t>
  </si>
  <si>
    <t>Praksissted</t>
  </si>
  <si>
    <t>Siste reisedato</t>
  </si>
  <si>
    <t>Er praksissted valgt av studenten eller tildelt av UIA.</t>
  </si>
  <si>
    <t>Valgt: (Ja/Nei)</t>
  </si>
  <si>
    <t>Totalt antall reiser</t>
  </si>
  <si>
    <t>Ung voksen (20-29 år)</t>
  </si>
  <si>
    <t>Tildelt:(Ja/Nei)</t>
  </si>
  <si>
    <t>Voksen (30 - år)</t>
  </si>
  <si>
    <t>Reisestrekning</t>
  </si>
  <si>
    <t>Evt andre?</t>
  </si>
  <si>
    <t>Fra</t>
  </si>
  <si>
    <t>Til</t>
  </si>
  <si>
    <t>Km</t>
  </si>
  <si>
    <t>Retur (velg)</t>
  </si>
  <si>
    <t>For saksbehandler</t>
  </si>
  <si>
    <t>Fakulteter og lærerutdanning</t>
  </si>
  <si>
    <t>Ja</t>
  </si>
  <si>
    <t>Fakultet for helse- og idrettsvitenskap</t>
  </si>
  <si>
    <t>Begrunnelse for krav om refusjon</t>
  </si>
  <si>
    <t>Fakultet for humaniora og pedagogikk</t>
  </si>
  <si>
    <t>Fakultet for kunstfag</t>
  </si>
  <si>
    <t>Studiested</t>
  </si>
  <si>
    <t>Fakultet for samfunnsvitenskap</t>
  </si>
  <si>
    <t>Kristiansand</t>
  </si>
  <si>
    <t>Fakultet for teknologi og realfag</t>
  </si>
  <si>
    <t>Grimstad</t>
  </si>
  <si>
    <t>Handelshøyskolen ved UiA</t>
  </si>
  <si>
    <t xml:space="preserve">           </t>
  </si>
  <si>
    <t>Avdeling for lærerutdanning</t>
  </si>
  <si>
    <t>Utgifter til bruk av egen bil</t>
  </si>
  <si>
    <t>Retur</t>
  </si>
  <si>
    <t>Studieprogram</t>
  </si>
  <si>
    <t>Antall km (km*reiser)</t>
  </si>
  <si>
    <t>Nei</t>
  </si>
  <si>
    <t>GLU 1-7 Kristiansand</t>
  </si>
  <si>
    <t>Sum utgifter ved bruk av egen bil</t>
  </si>
  <si>
    <t>GLU 1-7 Grimstad</t>
  </si>
  <si>
    <t>GLU 5-10 Kristiansand</t>
  </si>
  <si>
    <t>Medstudenter i bil (navn)</t>
  </si>
  <si>
    <t>Sats for passasjer per km</t>
  </si>
  <si>
    <t>Antall km (tur-retur)</t>
  </si>
  <si>
    <t>Tilleggsbeløp for passasjer</t>
  </si>
  <si>
    <t>BLU Kristiansand</t>
  </si>
  <si>
    <t>BLU Grimstad</t>
  </si>
  <si>
    <t>ABLU Kristiansand</t>
  </si>
  <si>
    <t>Lektor 8-13 Kristiansand</t>
  </si>
  <si>
    <t>PPU-A Kristiansand</t>
  </si>
  <si>
    <t>Total</t>
  </si>
  <si>
    <t>PPU-Y Kristiansand</t>
  </si>
  <si>
    <t>Boligutgifter, praksissted</t>
  </si>
  <si>
    <t>Antall</t>
  </si>
  <si>
    <t>Sum boligutgifter</t>
  </si>
  <si>
    <t>Andre reiseutlegg (bompenger, ferge e.l.)</t>
  </si>
  <si>
    <t>Utlegg (spesifisert)</t>
  </si>
  <si>
    <t>Sum utlegg</t>
  </si>
  <si>
    <t xml:space="preserve">Sum andre reiseutlegg </t>
  </si>
  <si>
    <t>Egenandel</t>
  </si>
  <si>
    <t>Sum egenandel</t>
  </si>
  <si>
    <t>Oppsummering</t>
  </si>
  <si>
    <t>Sum reiseoppgjør (bil, reiseutlegg, bolig)</t>
  </si>
  <si>
    <t>Trekk egenandel</t>
  </si>
  <si>
    <t>Totalsum refusjon</t>
  </si>
  <si>
    <t>Underskrift, student</t>
  </si>
  <si>
    <t>Dato:</t>
  </si>
  <si>
    <t>Signatur:</t>
  </si>
  <si>
    <t>For saksbehandler:</t>
  </si>
  <si>
    <t>Søknaden er innvilget</t>
  </si>
  <si>
    <t>Søknaden er avslått</t>
  </si>
  <si>
    <t>Begrunnelse for avslag</t>
  </si>
  <si>
    <t>Underskrift, saksbehandler</t>
  </si>
  <si>
    <t>Gyldig kontering</t>
  </si>
  <si>
    <t>Konto</t>
  </si>
  <si>
    <t>Budsjettenhet</t>
  </si>
  <si>
    <t>Formål (K-element 5)</t>
  </si>
  <si>
    <t>Arbordre (K-element 4)</t>
  </si>
  <si>
    <t>Attestasjon</t>
  </si>
  <si>
    <t>Budsjettdisponeringsmyndighet</t>
  </si>
  <si>
    <t>Sum km per reise</t>
  </si>
  <si>
    <t>Grense for egenandel</t>
  </si>
  <si>
    <t>km</t>
  </si>
  <si>
    <t>https://www.nav.no/reiseutgifter#hva</t>
  </si>
  <si>
    <t>Ungdom (18-19 år)</t>
  </si>
  <si>
    <t>For reiser i hele Agder (3 soner eller mer)</t>
  </si>
  <si>
    <t>Link til AKT sine sider</t>
  </si>
  <si>
    <t>Egenandel i form av busskort (gjeldende fra 1.feb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</si>
</sst>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4"/>
      <name val="Times New Roman"/>
      <family val="1"/>
    </font>
    <font>
      <sz val="11"/>
      <color theme="4"/>
      <name val="Times New Roman"/>
      <family val="1"/>
    </font>
    <font>
      <b/>
      <sz val="11"/>
      <color theme="4"/>
      <name val="Times New Roman"/>
      <family val="1"/>
    </font>
    <font>
      <sz val="11"/>
      <color rgb="FF3E3832"/>
      <name val="Arial"/>
      <family val="2"/>
    </font>
    <font>
      <sz val="11"/>
      <color theme="6"/>
      <name val="Times New Roman"/>
      <family val="1"/>
    </font>
    <font>
      <i/>
      <sz val="11"/>
      <color theme="1"/>
      <name val="Times New Roman"/>
      <family val="1"/>
    </font>
    <font>
      <b/>
      <sz val="14"/>
      <color theme="4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2" fillId="0" borderId="1" xfId="0" applyFont="1" applyBorder="1"/>
    <xf numFmtId="0" fontId="1" fillId="0" borderId="1" xfId="0" applyFont="1" applyBorder="1"/>
    <xf numFmtId="2" fontId="1" fillId="0" borderId="1" xfId="0" applyNumberFormat="1" applyFont="1" applyBorder="1"/>
    <xf numFmtId="0" fontId="9" fillId="0" borderId="0" xfId="0" applyFont="1"/>
    <xf numFmtId="0" fontId="10" fillId="0" borderId="2" xfId="0" applyFont="1" applyBorder="1"/>
    <xf numFmtId="0" fontId="6" fillId="0" borderId="2" xfId="0" applyFont="1" applyBorder="1"/>
    <xf numFmtId="0" fontId="1" fillId="0" borderId="2" xfId="0" applyFont="1" applyBorder="1"/>
    <xf numFmtId="0" fontId="11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0" borderId="5" xfId="0" applyFont="1" applyBorder="1"/>
    <xf numFmtId="0" fontId="1" fillId="2" borderId="5" xfId="0" applyFont="1" applyFill="1" applyBorder="1" applyAlignment="1">
      <alignment horizontal="center"/>
    </xf>
    <xf numFmtId="0" fontId="1" fillId="0" borderId="3" xfId="0" applyFont="1" applyBorder="1"/>
    <xf numFmtId="0" fontId="1" fillId="2" borderId="0" xfId="0" applyFont="1" applyFill="1"/>
    <xf numFmtId="0" fontId="1" fillId="0" borderId="6" xfId="0" applyFont="1" applyBorder="1"/>
    <xf numFmtId="0" fontId="1" fillId="2" borderId="3" xfId="0" applyFont="1" applyFill="1" applyBorder="1" applyAlignment="1">
      <alignment horizontal="center"/>
    </xf>
    <xf numFmtId="0" fontId="14" fillId="0" borderId="0" xfId="1" applyFont="1"/>
    <xf numFmtId="0" fontId="13" fillId="0" borderId="0" xfId="1"/>
    <xf numFmtId="0" fontId="12" fillId="0" borderId="1" xfId="0" applyFont="1" applyBorder="1" applyAlignment="1">
      <alignment vertical="top" wrapText="1"/>
    </xf>
    <xf numFmtId="0" fontId="11" fillId="0" borderId="0" xfId="0" applyFont="1"/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'Skjema refusjon praksis'!$A$39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multiLvlStrRef>
              <c:f>'Skjema refusjon praksis'!$B$34:$D$38</c:f>
              <c:multiLvlStrCache>
                <c:ptCount val="3"/>
                <c:lvl>
                  <c:pt idx="0">
                    <c:v>0,45</c:v>
                  </c:pt>
                </c:lvl>
                <c:lvl>
                  <c:pt idx="0">
                    <c:v>0,45</c:v>
                  </c:pt>
                </c:lvl>
                <c:lvl>
                  <c:pt idx="0">
                    <c:v>0,45</c:v>
                  </c:pt>
                </c:lvl>
                <c:lvl>
                  <c:pt idx="0">
                    <c:v>0,45</c:v>
                  </c:pt>
                </c:lvl>
                <c:lvl>
                  <c:pt idx="0">
                    <c:v>Sats for passasjer per km</c:v>
                  </c:pt>
                  <c:pt idx="1">
                    <c:v>Antall km (tur-retur)</c:v>
                  </c:pt>
                  <c:pt idx="2">
                    <c:v>Tilleggsbeløp for passasjer</c:v>
                  </c:pt>
                </c:lvl>
              </c:multiLvlStrCache>
            </c:multiLvlStrRef>
          </c:cat>
          <c:val>
            <c:numRef>
              <c:f>'Skjema refusjon praksis'!$B$39:$D$39</c:f>
              <c:numCache>
                <c:formatCode>General</c:formatCode>
                <c:ptCount val="3"/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7-470E-BCF9-460ACB332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84672"/>
        <c:axId val="59886208"/>
      </c:barChart>
      <c:catAx>
        <c:axId val="59884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9886208"/>
        <c:crosses val="autoZero"/>
        <c:auto val="1"/>
        <c:lblAlgn val="ctr"/>
        <c:lblOffset val="100"/>
        <c:noMultiLvlLbl val="0"/>
      </c:catAx>
      <c:valAx>
        <c:axId val="59886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9884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3</xdr:col>
      <xdr:colOff>1524000</xdr:colOff>
      <xdr:row>26</xdr:row>
      <xdr:rowOff>171450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4581525"/>
          <a:ext cx="7419975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  <xdr:twoCellAnchor>
    <xdr:from>
      <xdr:col>0</xdr:col>
      <xdr:colOff>19051</xdr:colOff>
      <xdr:row>73</xdr:row>
      <xdr:rowOff>19051</xdr:rowOff>
    </xdr:from>
    <xdr:to>
      <xdr:col>3</xdr:col>
      <xdr:colOff>1514476</xdr:colOff>
      <xdr:row>78</xdr:row>
      <xdr:rowOff>19051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1" y="14173201"/>
          <a:ext cx="73914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kt.no/betal-reisen/billettpriser/30-dagersbillett-barn-ungdom-ung-voksen-voksen-og-honnor/30-dagersbillett-i-akt-billett/" TargetMode="External"/><Relationship Id="rId1" Type="http://schemas.openxmlformats.org/officeDocument/2006/relationships/hyperlink" Target="https://www.nav.no/reiseutgifte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1"/>
  <sheetViews>
    <sheetView tabSelected="1" zoomScaleNormal="100" workbookViewId="0">
      <pane ySplit="1" topLeftCell="A2" activePane="bottomLeft" state="frozen"/>
      <selection pane="bottomLeft" activeCell="E29" sqref="E29"/>
    </sheetView>
  </sheetViews>
  <sheetFormatPr baseColWidth="10" defaultColWidth="11.42578125" defaultRowHeight="15" x14ac:dyDescent="0.25"/>
  <cols>
    <col min="1" max="1" width="33.85546875" style="1" customWidth="1"/>
    <col min="2" max="2" width="33.140625" style="1" customWidth="1"/>
    <col min="3" max="3" width="21.42578125" style="1" customWidth="1"/>
    <col min="4" max="4" width="25.5703125" style="1" customWidth="1"/>
    <col min="5" max="5" width="24.7109375" style="1" customWidth="1"/>
    <col min="6" max="6" width="23" style="1" customWidth="1"/>
    <col min="7" max="7" width="22.7109375" style="1" customWidth="1"/>
    <col min="8" max="8" width="23.28515625" style="1" hidden="1" customWidth="1"/>
    <col min="9" max="9" width="19.85546875" style="1" hidden="1" customWidth="1"/>
    <col min="10" max="10" width="40.28515625" style="1" hidden="1" customWidth="1"/>
    <col min="11" max="11" width="34.7109375" style="1" hidden="1" customWidth="1"/>
    <col min="12" max="12" width="11.42578125" style="1" customWidth="1"/>
    <col min="13" max="16384" width="11.42578125" style="1"/>
  </cols>
  <sheetData>
    <row r="1" spans="1:12" ht="22.5" x14ac:dyDescent="0.3">
      <c r="A1" s="4" t="s">
        <v>0</v>
      </c>
      <c r="B1" s="4"/>
      <c r="C1" s="4"/>
      <c r="D1" s="5"/>
    </row>
    <row r="2" spans="1:12" s="3" customFormat="1" ht="15.75" x14ac:dyDescent="0.25">
      <c r="A2" s="10" t="s">
        <v>1</v>
      </c>
      <c r="B2" s="1"/>
      <c r="C2" s="1"/>
      <c r="D2" s="1"/>
      <c r="I2" s="1"/>
      <c r="J2" s="1"/>
      <c r="K2" s="1"/>
    </row>
    <row r="3" spans="1:12" x14ac:dyDescent="0.25">
      <c r="A3" s="10"/>
      <c r="H3" s="2" t="s">
        <v>2</v>
      </c>
    </row>
    <row r="4" spans="1:12" ht="18.75" x14ac:dyDescent="0.3">
      <c r="A4" s="11" t="s">
        <v>3</v>
      </c>
      <c r="B4" s="14" t="s">
        <v>4</v>
      </c>
      <c r="C4" s="13"/>
      <c r="D4" s="13"/>
      <c r="E4" s="13"/>
    </row>
    <row r="5" spans="1:12" x14ac:dyDescent="0.25">
      <c r="H5" s="2" t="s">
        <v>5</v>
      </c>
      <c r="I5" s="2"/>
      <c r="J5" s="2"/>
      <c r="K5" s="6"/>
    </row>
    <row r="6" spans="1:12" x14ac:dyDescent="0.25">
      <c r="A6" s="8" t="s">
        <v>6</v>
      </c>
      <c r="B6" s="21"/>
      <c r="C6" s="8"/>
      <c r="D6" s="8" t="s">
        <v>7</v>
      </c>
      <c r="E6" s="21"/>
      <c r="H6" s="8" t="s">
        <v>8</v>
      </c>
      <c r="I6" s="8"/>
      <c r="J6" s="8" t="s">
        <v>9</v>
      </c>
      <c r="K6" s="2"/>
    </row>
    <row r="7" spans="1:12" ht="17.25" customHeight="1" x14ac:dyDescent="0.25">
      <c r="A7" s="8" t="s">
        <v>10</v>
      </c>
      <c r="B7" s="21"/>
      <c r="C7" s="8"/>
      <c r="D7" s="8" t="s">
        <v>11</v>
      </c>
      <c r="E7" s="21"/>
      <c r="H7" s="8" t="s">
        <v>12</v>
      </c>
      <c r="I7" s="34"/>
      <c r="J7" s="34">
        <v>3</v>
      </c>
      <c r="K7" s="1" t="s">
        <v>13</v>
      </c>
    </row>
    <row r="8" spans="1:12" x14ac:dyDescent="0.25">
      <c r="A8" s="8" t="s">
        <v>14</v>
      </c>
      <c r="B8" s="21"/>
      <c r="C8" s="8"/>
      <c r="D8" s="24" t="s">
        <v>15</v>
      </c>
      <c r="E8" s="21"/>
      <c r="H8" s="8" t="s">
        <v>16</v>
      </c>
      <c r="I8" s="34"/>
      <c r="J8" s="34">
        <v>0.45</v>
      </c>
      <c r="K8" s="1" t="s">
        <v>13</v>
      </c>
    </row>
    <row r="9" spans="1:12" x14ac:dyDescent="0.25">
      <c r="A9" s="8" t="s">
        <v>17</v>
      </c>
      <c r="B9" s="25"/>
      <c r="C9" s="30"/>
      <c r="D9" s="8"/>
      <c r="E9" s="8"/>
      <c r="H9" s="35" t="s">
        <v>18</v>
      </c>
      <c r="I9" s="33" t="s">
        <v>109</v>
      </c>
    </row>
    <row r="10" spans="1:12" x14ac:dyDescent="0.25">
      <c r="A10" s="24" t="s">
        <v>19</v>
      </c>
      <c r="B10" s="25"/>
      <c r="C10" s="13"/>
      <c r="D10" s="8"/>
      <c r="E10" s="8"/>
      <c r="H10" s="32"/>
    </row>
    <row r="11" spans="1:12" x14ac:dyDescent="0.25">
      <c r="A11" s="13"/>
      <c r="B11" s="8"/>
      <c r="C11" s="26"/>
      <c r="D11" s="26" t="s">
        <v>20</v>
      </c>
      <c r="E11" s="27" t="s">
        <v>21</v>
      </c>
      <c r="H11" s="1" t="s">
        <v>107</v>
      </c>
      <c r="J11" s="1">
        <v>60</v>
      </c>
      <c r="K11" s="1" t="s">
        <v>108</v>
      </c>
    </row>
    <row r="12" spans="1:12" x14ac:dyDescent="0.25">
      <c r="A12" s="26" t="s">
        <v>22</v>
      </c>
      <c r="B12" s="26" t="s">
        <v>23</v>
      </c>
      <c r="C12" s="8"/>
      <c r="D12" s="8" t="s">
        <v>24</v>
      </c>
      <c r="E12" s="22" t="s">
        <v>21</v>
      </c>
      <c r="H12" s="19"/>
      <c r="I12" s="19"/>
      <c r="J12" s="19"/>
      <c r="L12" s="33"/>
    </row>
    <row r="13" spans="1:12" x14ac:dyDescent="0.25">
      <c r="A13" s="8" t="s">
        <v>25</v>
      </c>
      <c r="B13" s="8" t="s">
        <v>26</v>
      </c>
      <c r="C13" s="8"/>
      <c r="E13" s="8"/>
      <c r="H13" s="19"/>
      <c r="I13" s="19"/>
      <c r="J13" s="20"/>
    </row>
    <row r="14" spans="1:12" x14ac:dyDescent="0.25">
      <c r="A14" s="8" t="s">
        <v>27</v>
      </c>
      <c r="B14" s="21"/>
      <c r="C14" s="8"/>
      <c r="D14" s="28" t="s">
        <v>28</v>
      </c>
      <c r="E14" s="21"/>
      <c r="H14" s="2" t="s">
        <v>113</v>
      </c>
    </row>
    <row r="15" spans="1:12" x14ac:dyDescent="0.25">
      <c r="A15" s="8" t="s">
        <v>29</v>
      </c>
      <c r="B15" s="29"/>
      <c r="C15" s="8"/>
      <c r="D15" s="28" t="s">
        <v>30</v>
      </c>
      <c r="E15" s="21"/>
      <c r="H15" s="8" t="s">
        <v>110</v>
      </c>
      <c r="I15" s="8">
        <v>443</v>
      </c>
    </row>
    <row r="16" spans="1:12" x14ac:dyDescent="0.25">
      <c r="A16" s="36" t="s">
        <v>31</v>
      </c>
      <c r="B16" s="21" t="s">
        <v>32</v>
      </c>
      <c r="C16" s="8"/>
      <c r="D16" s="28" t="s">
        <v>33</v>
      </c>
      <c r="E16" s="21"/>
      <c r="H16" s="8" t="s">
        <v>34</v>
      </c>
      <c r="I16" s="8">
        <v>595</v>
      </c>
    </row>
    <row r="17" spans="1:13" x14ac:dyDescent="0.25">
      <c r="A17" s="37"/>
      <c r="B17" s="21" t="s">
        <v>35</v>
      </c>
      <c r="D17" s="28"/>
      <c r="E17" s="8"/>
      <c r="H17" s="8" t="s">
        <v>36</v>
      </c>
      <c r="I17" s="8">
        <v>1523</v>
      </c>
      <c r="J17" s="18" t="s">
        <v>111</v>
      </c>
      <c r="K17" s="33" t="s">
        <v>112</v>
      </c>
    </row>
    <row r="18" spans="1:13" x14ac:dyDescent="0.25">
      <c r="A18" s="2" t="s">
        <v>37</v>
      </c>
      <c r="B18" s="8"/>
      <c r="C18" s="8"/>
      <c r="D18" s="28"/>
      <c r="E18" s="8"/>
      <c r="H18" s="1" t="s">
        <v>38</v>
      </c>
    </row>
    <row r="19" spans="1:13" x14ac:dyDescent="0.25">
      <c r="A19" s="8" t="s">
        <v>39</v>
      </c>
      <c r="B19" s="8" t="s">
        <v>40</v>
      </c>
      <c r="C19" s="8" t="s">
        <v>41</v>
      </c>
      <c r="D19" s="28" t="s">
        <v>42</v>
      </c>
      <c r="E19" s="8" t="s">
        <v>106</v>
      </c>
      <c r="M19" s="2"/>
    </row>
    <row r="20" spans="1:13" ht="16.5" customHeight="1" x14ac:dyDescent="0.25">
      <c r="A20" s="21"/>
      <c r="B20" s="21"/>
      <c r="C20" s="21"/>
      <c r="D20" s="31" t="s">
        <v>21</v>
      </c>
      <c r="E20" s="8">
        <f>IF(D20="Ja",C20*2,C20)</f>
        <v>0</v>
      </c>
      <c r="H20" s="2" t="s">
        <v>43</v>
      </c>
      <c r="J20" s="2" t="s">
        <v>44</v>
      </c>
    </row>
    <row r="21" spans="1:13" x14ac:dyDescent="0.25">
      <c r="H21" s="8" t="s">
        <v>45</v>
      </c>
      <c r="J21" s="8" t="s">
        <v>46</v>
      </c>
    </row>
    <row r="22" spans="1:13" x14ac:dyDescent="0.25">
      <c r="A22" s="2" t="s">
        <v>47</v>
      </c>
      <c r="H22" s="8" t="s">
        <v>21</v>
      </c>
      <c r="J22" s="8" t="s">
        <v>48</v>
      </c>
    </row>
    <row r="23" spans="1:13" x14ac:dyDescent="0.25">
      <c r="J23" s="8" t="s">
        <v>49</v>
      </c>
    </row>
    <row r="24" spans="1:13" x14ac:dyDescent="0.25">
      <c r="H24" s="2" t="s">
        <v>50</v>
      </c>
      <c r="J24" s="8" t="s">
        <v>51</v>
      </c>
    </row>
    <row r="25" spans="1:13" x14ac:dyDescent="0.25">
      <c r="H25" s="8" t="s">
        <v>52</v>
      </c>
      <c r="J25" s="8" t="s">
        <v>53</v>
      </c>
    </row>
    <row r="26" spans="1:13" x14ac:dyDescent="0.25">
      <c r="H26" s="8" t="s">
        <v>54</v>
      </c>
      <c r="J26" s="8" t="s">
        <v>55</v>
      </c>
    </row>
    <row r="27" spans="1:13" x14ac:dyDescent="0.25">
      <c r="F27" s="1" t="s">
        <v>56</v>
      </c>
      <c r="H27" s="8" t="s">
        <v>21</v>
      </c>
      <c r="J27" s="8" t="s">
        <v>57</v>
      </c>
    </row>
    <row r="28" spans="1:13" x14ac:dyDescent="0.25">
      <c r="J28" s="16" t="s">
        <v>21</v>
      </c>
    </row>
    <row r="29" spans="1:13" x14ac:dyDescent="0.25">
      <c r="A29" s="2" t="s">
        <v>58</v>
      </c>
      <c r="H29" s="2" t="s">
        <v>59</v>
      </c>
      <c r="I29" s="2"/>
    </row>
    <row r="30" spans="1:13" x14ac:dyDescent="0.25">
      <c r="A30" s="8" t="s">
        <v>9</v>
      </c>
      <c r="B30" s="9">
        <f>J7</f>
        <v>3</v>
      </c>
      <c r="C30" s="17"/>
      <c r="H30" s="8" t="s">
        <v>45</v>
      </c>
      <c r="J30" s="2" t="s">
        <v>60</v>
      </c>
    </row>
    <row r="31" spans="1:13" x14ac:dyDescent="0.25">
      <c r="A31" s="8" t="s">
        <v>61</v>
      </c>
      <c r="B31" s="8">
        <f>E16*E20</f>
        <v>0</v>
      </c>
      <c r="H31" s="8" t="s">
        <v>62</v>
      </c>
      <c r="J31" s="8" t="s">
        <v>63</v>
      </c>
    </row>
    <row r="32" spans="1:13" x14ac:dyDescent="0.25">
      <c r="A32" s="7" t="s">
        <v>64</v>
      </c>
      <c r="B32" s="7">
        <f>B30*B31</f>
        <v>0</v>
      </c>
      <c r="C32" s="2"/>
      <c r="H32" s="8" t="s">
        <v>21</v>
      </c>
      <c r="J32" s="8" t="s">
        <v>65</v>
      </c>
    </row>
    <row r="33" spans="1:10" x14ac:dyDescent="0.25">
      <c r="A33" s="2"/>
      <c r="B33" s="2"/>
      <c r="C33" s="2"/>
      <c r="J33" s="8" t="s">
        <v>66</v>
      </c>
    </row>
    <row r="34" spans="1:10" x14ac:dyDescent="0.25">
      <c r="A34" s="2" t="s">
        <v>67</v>
      </c>
      <c r="B34" s="1" t="s">
        <v>68</v>
      </c>
      <c r="C34" s="1" t="s">
        <v>69</v>
      </c>
      <c r="D34" s="1" t="s">
        <v>70</v>
      </c>
      <c r="J34" s="8" t="s">
        <v>71</v>
      </c>
    </row>
    <row r="35" spans="1:10" x14ac:dyDescent="0.25">
      <c r="A35" s="21"/>
      <c r="B35" s="8">
        <f>$J$8</f>
        <v>0.45</v>
      </c>
      <c r="C35" s="21"/>
      <c r="D35" s="8" t="str">
        <f>IF(A35="","",B35*$C35)</f>
        <v/>
      </c>
      <c r="E35" s="2"/>
      <c r="J35" s="8" t="s">
        <v>72</v>
      </c>
    </row>
    <row r="36" spans="1:10" x14ac:dyDescent="0.25">
      <c r="A36" s="21"/>
      <c r="B36" s="8">
        <f t="shared" ref="B36:B38" si="0">$J$8</f>
        <v>0.45</v>
      </c>
      <c r="C36" s="21"/>
      <c r="D36" s="8" t="str">
        <f>IF(A36="","",B36*$C36)</f>
        <v/>
      </c>
      <c r="E36" s="2"/>
      <c r="J36" s="8" t="s">
        <v>73</v>
      </c>
    </row>
    <row r="37" spans="1:10" x14ac:dyDescent="0.25">
      <c r="A37" s="21"/>
      <c r="B37" s="8">
        <f t="shared" si="0"/>
        <v>0.45</v>
      </c>
      <c r="C37" s="21"/>
      <c r="D37" s="8" t="str">
        <f>IF(A37="","",B37*$C37)</f>
        <v/>
      </c>
      <c r="E37" s="2"/>
      <c r="J37" s="8" t="s">
        <v>74</v>
      </c>
    </row>
    <row r="38" spans="1:10" x14ac:dyDescent="0.25">
      <c r="A38" s="21"/>
      <c r="B38" s="8">
        <f t="shared" si="0"/>
        <v>0.45</v>
      </c>
      <c r="C38" s="21"/>
      <c r="D38" s="8" t="str">
        <f>IF(A38="","",B38*$C38)</f>
        <v/>
      </c>
      <c r="E38" s="2"/>
      <c r="J38" s="8" t="s">
        <v>75</v>
      </c>
    </row>
    <row r="39" spans="1:10" x14ac:dyDescent="0.25">
      <c r="A39" s="7" t="s">
        <v>76</v>
      </c>
      <c r="B39" s="7"/>
      <c r="C39" s="8"/>
      <c r="D39" s="7">
        <f>SUM(D35:D38)</f>
        <v>0</v>
      </c>
      <c r="E39" s="2"/>
      <c r="J39" s="8" t="s">
        <v>77</v>
      </c>
    </row>
    <row r="40" spans="1:10" x14ac:dyDescent="0.25">
      <c r="D40" s="2"/>
      <c r="E40" s="2"/>
      <c r="J40" s="16" t="s">
        <v>21</v>
      </c>
    </row>
    <row r="41" spans="1:10" x14ac:dyDescent="0.25">
      <c r="A41" s="2" t="s">
        <v>78</v>
      </c>
      <c r="D41" s="2"/>
      <c r="E41" s="2"/>
    </row>
    <row r="42" spans="1:10" x14ac:dyDescent="0.25">
      <c r="A42" s="8" t="s">
        <v>9</v>
      </c>
      <c r="B42" s="21"/>
      <c r="D42" s="2"/>
      <c r="E42" s="2"/>
    </row>
    <row r="43" spans="1:10" x14ac:dyDescent="0.25">
      <c r="A43" s="8" t="s">
        <v>79</v>
      </c>
      <c r="B43" s="21"/>
      <c r="D43" s="2"/>
      <c r="E43" s="2"/>
    </row>
    <row r="44" spans="1:10" x14ac:dyDescent="0.25">
      <c r="A44" s="7" t="s">
        <v>80</v>
      </c>
      <c r="B44" s="7">
        <f>B42*B43</f>
        <v>0</v>
      </c>
    </row>
    <row r="46" spans="1:10" x14ac:dyDescent="0.25">
      <c r="A46" s="2" t="s">
        <v>81</v>
      </c>
    </row>
    <row r="47" spans="1:10" x14ac:dyDescent="0.25">
      <c r="A47" s="8" t="s">
        <v>82</v>
      </c>
      <c r="B47" s="8" t="s">
        <v>79</v>
      </c>
      <c r="C47" s="8" t="s">
        <v>9</v>
      </c>
      <c r="D47" s="8" t="s">
        <v>83</v>
      </c>
    </row>
    <row r="48" spans="1:10" x14ac:dyDescent="0.25">
      <c r="A48" s="21"/>
      <c r="B48" s="21"/>
      <c r="C48" s="21"/>
      <c r="D48" s="7">
        <f>B48*C48</f>
        <v>0</v>
      </c>
    </row>
    <row r="49" spans="1:10" x14ac:dyDescent="0.25">
      <c r="A49" s="21"/>
      <c r="B49" s="21"/>
      <c r="C49" s="21"/>
      <c r="D49" s="7">
        <f t="shared" ref="D49:D50" si="1">B49*C49</f>
        <v>0</v>
      </c>
    </row>
    <row r="50" spans="1:10" x14ac:dyDescent="0.25">
      <c r="A50" s="21"/>
      <c r="B50" s="21"/>
      <c r="C50" s="21"/>
      <c r="D50" s="7">
        <f t="shared" si="1"/>
        <v>0</v>
      </c>
    </row>
    <row r="51" spans="1:10" x14ac:dyDescent="0.25">
      <c r="A51" s="7" t="s">
        <v>84</v>
      </c>
      <c r="B51" s="8"/>
      <c r="C51" s="8"/>
      <c r="D51" s="7">
        <f>SUM(D48:D50)</f>
        <v>0</v>
      </c>
    </row>
    <row r="53" spans="1:10" x14ac:dyDescent="0.25">
      <c r="A53" s="2" t="s">
        <v>85</v>
      </c>
    </row>
    <row r="54" spans="1:10" x14ac:dyDescent="0.25">
      <c r="A54" s="8" t="s">
        <v>9</v>
      </c>
      <c r="B54" s="8">
        <f>J11*J7</f>
        <v>180</v>
      </c>
    </row>
    <row r="55" spans="1:10" x14ac:dyDescent="0.25">
      <c r="A55" s="8" t="s">
        <v>79</v>
      </c>
      <c r="B55" s="8">
        <f>E16</f>
        <v>0</v>
      </c>
      <c r="J55" s="15"/>
    </row>
    <row r="56" spans="1:10" x14ac:dyDescent="0.25">
      <c r="A56" s="7" t="s">
        <v>86</v>
      </c>
      <c r="B56" s="7">
        <f>B54*B55</f>
        <v>0</v>
      </c>
      <c r="J56" s="15"/>
    </row>
    <row r="57" spans="1:10" x14ac:dyDescent="0.25">
      <c r="A57" s="2"/>
      <c r="B57" s="2"/>
    </row>
    <row r="58" spans="1:10" x14ac:dyDescent="0.25">
      <c r="A58" s="2" t="s">
        <v>87</v>
      </c>
    </row>
    <row r="59" spans="1:10" x14ac:dyDescent="0.25">
      <c r="A59" s="8" t="s">
        <v>88</v>
      </c>
      <c r="B59" s="8">
        <f>B32+D39+B44+D51</f>
        <v>0</v>
      </c>
    </row>
    <row r="60" spans="1:10" x14ac:dyDescent="0.25">
      <c r="A60" s="8" t="s">
        <v>89</v>
      </c>
      <c r="B60" s="8">
        <f>-(B56)</f>
        <v>0</v>
      </c>
    </row>
    <row r="61" spans="1:10" x14ac:dyDescent="0.25">
      <c r="A61" s="7" t="s">
        <v>90</v>
      </c>
      <c r="B61" s="7">
        <f>SUM(B59:B60)</f>
        <v>0</v>
      </c>
    </row>
    <row r="62" spans="1:10" x14ac:dyDescent="0.25">
      <c r="A62" s="2"/>
      <c r="B62" s="2"/>
    </row>
    <row r="63" spans="1:10" x14ac:dyDescent="0.25">
      <c r="A63" s="2" t="s">
        <v>91</v>
      </c>
    </row>
    <row r="64" spans="1:10" x14ac:dyDescent="0.25">
      <c r="A64" s="8" t="s">
        <v>92</v>
      </c>
      <c r="B64" s="8" t="s">
        <v>93</v>
      </c>
    </row>
    <row r="65" spans="1:5" x14ac:dyDescent="0.25">
      <c r="A65" s="21"/>
      <c r="B65" s="23"/>
    </row>
    <row r="68" spans="1:5" ht="18.75" x14ac:dyDescent="0.3">
      <c r="A68" s="11" t="s">
        <v>94</v>
      </c>
      <c r="B68" s="12"/>
      <c r="C68" s="13"/>
      <c r="D68" s="13"/>
      <c r="E68" s="13"/>
    </row>
    <row r="70" spans="1:5" x14ac:dyDescent="0.25">
      <c r="A70" s="8" t="s">
        <v>95</v>
      </c>
      <c r="B70" s="22" t="s">
        <v>21</v>
      </c>
    </row>
    <row r="71" spans="1:5" x14ac:dyDescent="0.25">
      <c r="A71" s="8" t="s">
        <v>96</v>
      </c>
      <c r="B71" s="22" t="s">
        <v>21</v>
      </c>
    </row>
    <row r="73" spans="1:5" x14ac:dyDescent="0.25">
      <c r="A73" s="2" t="s">
        <v>97</v>
      </c>
    </row>
    <row r="80" spans="1:5" x14ac:dyDescent="0.25">
      <c r="A80" s="2" t="s">
        <v>98</v>
      </c>
    </row>
    <row r="81" spans="1:4" x14ac:dyDescent="0.25">
      <c r="A81" s="8" t="s">
        <v>92</v>
      </c>
      <c r="B81" s="8" t="s">
        <v>93</v>
      </c>
    </row>
    <row r="82" spans="1:4" x14ac:dyDescent="0.25">
      <c r="A82" s="21"/>
      <c r="B82" s="8"/>
    </row>
    <row r="84" spans="1:4" x14ac:dyDescent="0.25">
      <c r="A84" s="2" t="s">
        <v>99</v>
      </c>
    </row>
    <row r="85" spans="1:4" x14ac:dyDescent="0.25">
      <c r="A85" s="8" t="s">
        <v>100</v>
      </c>
      <c r="B85" s="8" t="s">
        <v>101</v>
      </c>
      <c r="C85" s="8" t="s">
        <v>102</v>
      </c>
      <c r="D85" s="8" t="s">
        <v>103</v>
      </c>
    </row>
    <row r="86" spans="1:4" x14ac:dyDescent="0.25">
      <c r="A86" s="21"/>
      <c r="B86" s="21"/>
      <c r="C86" s="21"/>
      <c r="D86" s="21"/>
    </row>
    <row r="88" spans="1:4" x14ac:dyDescent="0.25">
      <c r="A88" s="2" t="s">
        <v>104</v>
      </c>
    </row>
    <row r="89" spans="1:4" x14ac:dyDescent="0.25">
      <c r="A89" s="2"/>
      <c r="B89" s="8" t="s">
        <v>92</v>
      </c>
      <c r="C89" s="8" t="s">
        <v>93</v>
      </c>
    </row>
    <row r="90" spans="1:4" x14ac:dyDescent="0.25">
      <c r="A90" s="8" t="s">
        <v>104</v>
      </c>
      <c r="B90" s="21"/>
      <c r="C90" s="23"/>
    </row>
    <row r="91" spans="1:4" x14ac:dyDescent="0.25">
      <c r="A91" s="8" t="s">
        <v>105</v>
      </c>
      <c r="B91" s="21"/>
      <c r="C91" s="23"/>
    </row>
  </sheetData>
  <mergeCells count="1">
    <mergeCell ref="A16:A17"/>
  </mergeCells>
  <dataValidations disablePrompts="1" count="6">
    <dataValidation type="list" allowBlank="1" showInputMessage="1" showErrorMessage="1" sqref="B70:B71" xr:uid="{00000000-0002-0000-0100-000000000000}">
      <formula1>$H$21:$H$22</formula1>
    </dataValidation>
    <dataValidation type="list" allowBlank="1" showInputMessage="1" showErrorMessage="1" sqref="E11" xr:uid="{00000000-0002-0000-0100-000001000000}">
      <formula1>$J$21:$J$28</formula1>
    </dataValidation>
    <dataValidation type="list" allowBlank="1" showInputMessage="1" showErrorMessage="1" sqref="D20" xr:uid="{00000000-0002-0000-0100-000002000000}">
      <formula1>$H$30:$H$32</formula1>
    </dataValidation>
    <dataValidation type="list" allowBlank="1" showInputMessage="1" showErrorMessage="1" sqref="J83" xr:uid="{00000000-0002-0000-0100-000003000000}">
      <formula1>$I$30:$I$32</formula1>
    </dataValidation>
    <dataValidation type="list" allowBlank="1" showInputMessage="1" showErrorMessage="1" sqref="E12" xr:uid="{00000000-0002-0000-0100-000004000000}">
      <formula1>$J$31:$J$40</formula1>
    </dataValidation>
    <dataValidation type="list" allowBlank="1" showInputMessage="1" showErrorMessage="1" sqref="B14" xr:uid="{657A4E50-885B-4BFE-82BE-40F9F440518D}">
      <formula1>$H$25:$H$27</formula1>
    </dataValidation>
  </dataValidations>
  <hyperlinks>
    <hyperlink ref="I9" r:id="rId1" location="hva" xr:uid="{4A3941AB-A1B5-41A5-976E-28A5E2CE55F1}"/>
    <hyperlink ref="K17" r:id="rId2" location="pristabell" xr:uid="{C9E010FB-D486-4C33-A30C-6E0BE8E02323}"/>
  </hyperlinks>
  <pageMargins left="0.7" right="0.7" top="0.75" bottom="0.75" header="0.3" footer="0.3"/>
  <pageSetup paperSize="9" scale="54" fitToWidth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BCDD953CEDF142A0F553FB2FF123E5" ma:contentTypeVersion="10" ma:contentTypeDescription="Opprett et nytt dokument." ma:contentTypeScope="" ma:versionID="15e829e6ec3c7c731ab84519de04614e">
  <xsd:schema xmlns:xsd="http://www.w3.org/2001/XMLSchema" xmlns:xs="http://www.w3.org/2001/XMLSchema" xmlns:p="http://schemas.microsoft.com/office/2006/metadata/properties" xmlns:ns2="5a43ac42-390b-4153-b99a-26dfd5a52f97" targetNamespace="http://schemas.microsoft.com/office/2006/metadata/properties" ma:root="true" ma:fieldsID="f92e51601264e3fde5eb3264e5307ca4" ns2:_="">
    <xsd:import namespace="5a43ac42-390b-4153-b99a-26dfd5a52f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3ac42-390b-4153-b99a-26dfd5a52f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739093-B4DC-4422-977A-32A395ED58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0D6A7E-8C40-403B-8A9F-0A9CE5ECD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43ac42-390b-4153-b99a-26dfd5a52f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66AF39-0330-4408-BB8C-212F58C04FFD}">
  <ds:schemaRefs>
    <ds:schemaRef ds:uri="http://purl.org/dc/terms/"/>
    <ds:schemaRef ds:uri="5a43ac42-390b-4153-b99a-26dfd5a52f97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Diagrammer</vt:lpstr>
      </vt:variant>
      <vt:variant>
        <vt:i4>1</vt:i4>
      </vt:variant>
    </vt:vector>
  </HeadingPairs>
  <TitlesOfParts>
    <vt:vector size="3" baseType="lpstr">
      <vt:lpstr>Skjema refusjon praksis</vt:lpstr>
      <vt:lpstr>Ark3</vt:lpstr>
      <vt:lpstr>Diagram1</vt:lpstr>
    </vt:vector>
  </TitlesOfParts>
  <Manager/>
  <Company>Universitetet i Agder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 Fiskebekk</dc:creator>
  <cp:keywords/>
  <dc:description/>
  <cp:lastModifiedBy>Trond Egil Åknes</cp:lastModifiedBy>
  <cp:revision/>
  <cp:lastPrinted>2024-02-28T13:52:35Z</cp:lastPrinted>
  <dcterms:created xsi:type="dcterms:W3CDTF">2015-08-28T11:15:47Z</dcterms:created>
  <dcterms:modified xsi:type="dcterms:W3CDTF">2024-02-28T13:53:20Z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0x0101000ABCDD953CEDF142A0F553FB2FF123E5</vt:lpwstr>
  </property>
  <property fmtid="{D5CDD505-2E9C-101B-9397-08002B2CF9AE}" pid="3" name="_dlc_DocIdItemGuid">
    <vt:lpwstr>7f8c7948-e4d2-40f6-9296-2bbef0fa551e</vt:lpwstr>
  </property>
  <property fmtid="{D5CDD505-2E9C-101B-9397-08002B2CF9AE}" pid="4" name="MSIP_Label_92684840-629b-41cd-9b8c-5e9eea511f17_Enabled">
    <vt:lpwstr>True</vt:lpwstr>
  </property>
  <property fmtid="{D5CDD505-2E9C-101B-9397-08002B2CF9AE}" pid="5" name="MSIP_Label_92684840-629b-41cd-9b8c-5e9eea511f17_SiteId">
    <vt:lpwstr>8482881e-3699-4b3f-b135-cf4800bc1efb</vt:lpwstr>
  </property>
  <property fmtid="{D5CDD505-2E9C-101B-9397-08002B2CF9AE}" pid="6" name="MSIP_Label_92684840-629b-41cd-9b8c-5e9eea511f17_Owner">
    <vt:lpwstr>anef@uia.no</vt:lpwstr>
  </property>
  <property fmtid="{D5CDD505-2E9C-101B-9397-08002B2CF9AE}" pid="7" name="MSIP_Label_92684840-629b-41cd-9b8c-5e9eea511f17_SetDate">
    <vt:lpwstr>2019-03-04T14:10:04.0212436Z</vt:lpwstr>
  </property>
  <property fmtid="{D5CDD505-2E9C-101B-9397-08002B2CF9AE}" pid="8" name="MSIP_Label_92684840-629b-41cd-9b8c-5e9eea511f17_Name">
    <vt:lpwstr>Internal</vt:lpwstr>
  </property>
  <property fmtid="{D5CDD505-2E9C-101B-9397-08002B2CF9AE}" pid="9" name="MSIP_Label_92684840-629b-41cd-9b8c-5e9eea511f17_Application">
    <vt:lpwstr>Microsoft Azure Information Protection</vt:lpwstr>
  </property>
  <property fmtid="{D5CDD505-2E9C-101B-9397-08002B2CF9AE}" pid="10" name="MSIP_Label_92684840-629b-41cd-9b8c-5e9eea511f17_Extended_MSFT_Method">
    <vt:lpwstr>Automatic</vt:lpwstr>
  </property>
  <property fmtid="{D5CDD505-2E9C-101B-9397-08002B2CF9AE}" pid="11" name="MSIP_Label_b4114459-e220-4ae9-b339-4ebe6008cdd4_Enabled">
    <vt:lpwstr>True</vt:lpwstr>
  </property>
  <property fmtid="{D5CDD505-2E9C-101B-9397-08002B2CF9AE}" pid="12" name="MSIP_Label_b4114459-e220-4ae9-b339-4ebe6008cdd4_SiteId">
    <vt:lpwstr>8482881e-3699-4b3f-b135-cf4800bc1efb</vt:lpwstr>
  </property>
  <property fmtid="{D5CDD505-2E9C-101B-9397-08002B2CF9AE}" pid="13" name="MSIP_Label_b4114459-e220-4ae9-b339-4ebe6008cdd4_Owner">
    <vt:lpwstr>anef@uia.no</vt:lpwstr>
  </property>
  <property fmtid="{D5CDD505-2E9C-101B-9397-08002B2CF9AE}" pid="14" name="MSIP_Label_b4114459-e220-4ae9-b339-4ebe6008cdd4_SetDate">
    <vt:lpwstr>2019-03-04T14:10:04.0212436Z</vt:lpwstr>
  </property>
  <property fmtid="{D5CDD505-2E9C-101B-9397-08002B2CF9AE}" pid="15" name="MSIP_Label_b4114459-e220-4ae9-b339-4ebe6008cdd4_Name">
    <vt:lpwstr>Normal</vt:lpwstr>
  </property>
  <property fmtid="{D5CDD505-2E9C-101B-9397-08002B2CF9AE}" pid="16" name="MSIP_Label_b4114459-e220-4ae9-b339-4ebe6008cdd4_Application">
    <vt:lpwstr>Microsoft Azure Information Protection</vt:lpwstr>
  </property>
  <property fmtid="{D5CDD505-2E9C-101B-9397-08002B2CF9AE}" pid="17" name="MSIP_Label_b4114459-e220-4ae9-b339-4ebe6008cdd4_Parent">
    <vt:lpwstr>92684840-629b-41cd-9b8c-5e9eea511f17</vt:lpwstr>
  </property>
  <property fmtid="{D5CDD505-2E9C-101B-9397-08002B2CF9AE}" pid="18" name="MSIP_Label_b4114459-e220-4ae9-b339-4ebe6008cdd4_Extended_MSFT_Method">
    <vt:lpwstr>Automatic</vt:lpwstr>
  </property>
  <property fmtid="{D5CDD505-2E9C-101B-9397-08002B2CF9AE}" pid="19" name="Sensitivity">
    <vt:lpwstr>Internal Normal</vt:lpwstr>
  </property>
</Properties>
</file>